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0A838B7E-2E35-43AE-A795-C38E34263627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_xlnm.Print_Area" localSheetId="0">FFONDOS!$A$1:$G$45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<sst xmlns="http://schemas.openxmlformats.org/spreadsheetml/2006/main" count="50" uniqueCount="41">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</sst>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0" fontId="6" fillId="3" borderId="0" xfId="0" applyFont="1" applyFill="1" applyAlignment="1" applyProtection="1">
      <alignment horizontal="left" vertical="top" wrapText="1"/>
      <protection locked="0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5"/>
  <sheetViews>
    <sheetView tabSelected="1" zoomScale="80" zoomScaleNormal="80" workbookViewId="0">
      <selection activeCell="K27" sqref="K2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4" t="s">
        <v>39</v>
      </c>
      <c r="C2" s="45"/>
      <c r="D2" s="45"/>
      <c r="E2" s="45"/>
      <c r="F2" s="45"/>
      <c r="G2" s="46"/>
    </row>
    <row r="3" spans="2:7" x14ac:dyDescent="0.2">
      <c r="B3" s="47" t="s">
        <v>10</v>
      </c>
      <c r="C3" s="48"/>
      <c r="D3" s="48"/>
      <c r="E3" s="48"/>
      <c r="F3" s="48"/>
      <c r="G3" s="49"/>
    </row>
    <row r="4" spans="2:7" ht="12.75" thickBot="1" x14ac:dyDescent="0.25">
      <c r="B4" s="50" t="s">
        <v>40</v>
      </c>
      <c r="C4" s="51"/>
      <c r="D4" s="51"/>
      <c r="E4" s="51"/>
      <c r="F4" s="51"/>
      <c r="G4" s="52"/>
    </row>
    <row r="5" spans="2:7" ht="42" customHeight="1" thickBot="1" x14ac:dyDescent="0.25">
      <c r="B5" s="42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3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157888967.29000002</v>
      </c>
      <c r="D15" s="27">
        <v>0</v>
      </c>
      <c r="E15" s="21">
        <f t="shared" si="0"/>
        <v>157888967.29000002</v>
      </c>
      <c r="F15" s="27">
        <v>59158182.000000007</v>
      </c>
      <c r="G15" s="20">
        <v>59158182.000000007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0</v>
      </c>
      <c r="E17" s="21">
        <f t="shared" si="0"/>
        <v>0</v>
      </c>
      <c r="F17" s="27">
        <v>0</v>
      </c>
      <c r="G17" s="20">
        <v>0</v>
      </c>
    </row>
    <row r="18" spans="2:7" ht="24" customHeight="1" x14ac:dyDescent="0.2">
      <c r="B18" s="13" t="s">
        <v>30</v>
      </c>
      <c r="C18" s="20">
        <v>6309913.2708694218</v>
      </c>
      <c r="D18" s="27">
        <v>0</v>
      </c>
      <c r="E18" s="21">
        <f t="shared" si="0"/>
        <v>6309913.2708694218</v>
      </c>
      <c r="F18" s="27">
        <v>6335514.6899999995</v>
      </c>
      <c r="G18" s="20">
        <v>6335514.6899999995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164198880.56086946</v>
      </c>
      <c r="D20" s="28">
        <f>SUM(D9:D18)</f>
        <v>0</v>
      </c>
      <c r="E20" s="22">
        <f>C20+D20</f>
        <v>164198880.56086946</v>
      </c>
      <c r="F20" s="28">
        <f>SUM(F9:F18)</f>
        <v>65493696.690000005</v>
      </c>
      <c r="G20" s="22">
        <f>SUM(G9:G18)</f>
        <v>65493696.690000005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2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3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32941914.809999999</v>
      </c>
      <c r="D26" s="20">
        <v>0</v>
      </c>
      <c r="E26" s="21">
        <f t="shared" ref="E26:E34" si="1">C26+D26</f>
        <v>32941914.809999999</v>
      </c>
      <c r="F26" s="20">
        <v>13666714.590000002</v>
      </c>
      <c r="G26" s="38">
        <v>13666714.590000002</v>
      </c>
    </row>
    <row r="27" spans="2:7" ht="12" customHeight="1" x14ac:dyDescent="0.2">
      <c r="B27" s="32" t="s">
        <v>12</v>
      </c>
      <c r="C27" s="20">
        <v>2392045</v>
      </c>
      <c r="D27" s="20">
        <v>0</v>
      </c>
      <c r="E27" s="21">
        <f t="shared" si="1"/>
        <v>2392045</v>
      </c>
      <c r="F27" s="20">
        <v>689462.53999999992</v>
      </c>
      <c r="G27" s="38">
        <v>689462.53999999992</v>
      </c>
    </row>
    <row r="28" spans="2:7" x14ac:dyDescent="0.2">
      <c r="B28" s="32" t="s">
        <v>13</v>
      </c>
      <c r="C28" s="20">
        <v>107462499</v>
      </c>
      <c r="D28" s="20">
        <v>-3500000</v>
      </c>
      <c r="E28" s="21">
        <f t="shared" si="1"/>
        <v>103962499</v>
      </c>
      <c r="F28" s="20">
        <v>35525602.620000005</v>
      </c>
      <c r="G28" s="38">
        <v>35525602.620000005</v>
      </c>
    </row>
    <row r="29" spans="2:7" x14ac:dyDescent="0.2">
      <c r="B29" s="32" t="s">
        <v>14</v>
      </c>
      <c r="C29" s="20">
        <v>9021167</v>
      </c>
      <c r="D29" s="20">
        <v>3500000</v>
      </c>
      <c r="E29" s="21">
        <f t="shared" si="1"/>
        <v>12521167</v>
      </c>
      <c r="F29" s="20">
        <v>6289114.4400000004</v>
      </c>
      <c r="G29" s="38">
        <v>6289114.4400000004</v>
      </c>
    </row>
    <row r="30" spans="2:7" x14ac:dyDescent="0.2">
      <c r="B30" s="32" t="s">
        <v>15</v>
      </c>
      <c r="C30" s="20">
        <v>30334500</v>
      </c>
      <c r="D30" s="20">
        <v>0</v>
      </c>
      <c r="E30" s="21">
        <f t="shared" si="1"/>
        <v>30334500</v>
      </c>
      <c r="F30" s="20">
        <v>1097925.0900000001</v>
      </c>
      <c r="G30" s="38">
        <v>1097925.0900000001</v>
      </c>
    </row>
    <row r="31" spans="2:7" x14ac:dyDescent="0.2">
      <c r="B31" s="32" t="s">
        <v>16</v>
      </c>
      <c r="C31" s="20">
        <v>112500000</v>
      </c>
      <c r="D31" s="20">
        <v>0</v>
      </c>
      <c r="E31" s="21">
        <f t="shared" si="1"/>
        <v>112500000</v>
      </c>
      <c r="F31" s="20">
        <v>10128944.24</v>
      </c>
      <c r="G31" s="38">
        <v>10128944.24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294652125.81</v>
      </c>
      <c r="D36" s="22">
        <f>SUM(D26:D34)</f>
        <v>0</v>
      </c>
      <c r="E36" s="22">
        <f>SUM(E26:E34)</f>
        <v>294652125.81</v>
      </c>
      <c r="F36" s="22">
        <f>SUM(F26:F34)</f>
        <v>67397763.520000011</v>
      </c>
      <c r="G36" s="39">
        <f>SUM(G26:G34)</f>
        <v>67397763.520000011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-130453245.24913055</v>
      </c>
      <c r="D38" s="8">
        <f>D20-D36</f>
        <v>0</v>
      </c>
      <c r="E38" s="8">
        <f>D38+C38</f>
        <v>-130453245.24913055</v>
      </c>
      <c r="F38" s="8">
        <f>F20-F36</f>
        <v>-1904066.8300000057</v>
      </c>
      <c r="G38" s="9">
        <f>G20-G36</f>
        <v>-1904066.8300000057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ht="114" customHeight="1" x14ac:dyDescent="0.2">
      <c r="B46" s="41" t="s">
        <v>38</v>
      </c>
      <c r="C46" s="41"/>
      <c r="D46" s="41"/>
      <c r="E46" s="41"/>
      <c r="F46" s="41"/>
      <c r="G46" s="41"/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</sheetData>
  <sheetProtection algorithmName="SHA-512" hashValue="v3NNeGizVReDFMvTAEZBSr+wWN6pmqSLlvrGG4v3l01kgyqQJucXhtxLWGRAqu51N7aliAT5AchMrD1M4m5hYQ==" saltValue="tiuuxeYJYd/qN4ha0H048g==" spinCount="100000" sheet="1" formatCells="0" formatColumns="0" formatRows="0"/>
  <mergeCells count="6">
    <mergeCell ref="B46:G46"/>
    <mergeCell ref="B5:B6"/>
    <mergeCell ref="B2:G2"/>
    <mergeCell ref="B3:G3"/>
    <mergeCell ref="B4:G4"/>
    <mergeCell ref="B22:B23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2025-07-15T16:12:49Z</dcterms:modified>
</cp:coreProperties>
</file>